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KUL.SISE\kulm\users$\norman.poder\Downloads\"/>
    </mc:Choice>
  </mc:AlternateContent>
  <xr:revisionPtr revIDLastSave="0" documentId="13_ncr:1_{30FB3B5C-6EEF-4199-B65A-2B7A830982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main!$A$2:$R$7</definedName>
    <definedName name="docIssuerPartners">hidden!$A$2:$A$28</definedName>
    <definedName name="docIssuerPartnersRegNo">hidden!$A$2:$B$28</definedName>
    <definedName name="invoiceFlatRateSuh">hidden!$G$2</definedName>
    <definedName name="invoiceFlatRateTypes">hidden!$E$2:$E$2</definedName>
    <definedName name="projectActivities">hidden!$C$2:$C$12</definedName>
    <definedName name="projectContracts">hidden!$K$2:$K$21</definedName>
    <definedName name="projectPartners">hidden!$I$2:$I$10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P8" i="1"/>
  <c r="I8" i="1"/>
  <c r="H8" i="1"/>
  <c r="R7" i="1"/>
  <c r="K7" i="1"/>
  <c r="R6" i="1"/>
  <c r="K6" i="1"/>
  <c r="R5" i="1"/>
  <c r="K5" i="1"/>
  <c r="R4" i="1"/>
  <c r="K4" i="1"/>
  <c r="R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Helet Loodus - RK</author>
  </authors>
  <commentList>
    <comment ref="A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  <comment ref="G3" authorId="1" shapeId="0" xr:uid="{2BFF8EF0-BE2A-4765-AA27-C33A577F6CD7}">
      <text>
        <r>
          <rPr>
            <b/>
            <sz val="9"/>
            <color indexed="81"/>
            <rFont val="Segoe UI"/>
            <family val="2"/>
            <charset val="186"/>
          </rPr>
          <t>Võib märkida, millise kuu eest tasu arvestatakse</t>
        </r>
      </text>
    </comment>
    <comment ref="H3" authorId="1" shapeId="0" xr:uid="{B25BE0E2-E59A-4F24-A62A-9AF1B19575AE}">
      <text>
        <r>
          <rPr>
            <b/>
            <sz val="9"/>
            <color indexed="81"/>
            <rFont val="Segoe UI"/>
            <family val="2"/>
            <charset val="186"/>
          </rPr>
          <t>Palun siia esitada kogu tööandja kulu</t>
        </r>
      </text>
    </comment>
  </commentList>
</comments>
</file>

<file path=xl/sharedStrings.xml><?xml version="1.0" encoding="utf-8"?>
<sst xmlns="http://schemas.openxmlformats.org/spreadsheetml/2006/main" count="163" uniqueCount="126">
  <si>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</si>
  <si>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</si>
  <si>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</si>
  <si>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</si>
  <si>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</si>
  <si>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</si>
  <si>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</si>
  <si>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</si>
  <si>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</si>
  <si>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</si>
  <si>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AS CGI Eesti (Töövõtja)</t>
  </si>
  <si>
    <t>10006966</t>
  </si>
  <si>
    <t>Advokaadibüroo PrioriLaw OÜ (Töövõtja)</t>
  </si>
  <si>
    <t>14511075</t>
  </si>
  <si>
    <t>Anni Lehari (Töövõtja)</t>
  </si>
  <si>
    <t>49008110347</t>
  </si>
  <si>
    <t>Digistrati OÜ (Töövõtja)</t>
  </si>
  <si>
    <t>12926725</t>
  </si>
  <si>
    <t>Estravel Group AS (Töövõtja)</t>
  </si>
  <si>
    <t>10325720</t>
  </si>
  <si>
    <t>FROGGERY OÜ (Töövõtja)</t>
  </si>
  <si>
    <t>12912367</t>
  </si>
  <si>
    <t>GScan OÜ (Töövõtja)</t>
  </si>
  <si>
    <t>14445579</t>
  </si>
  <si>
    <t>Haridus- ja Teadusministeerium (Partner)</t>
  </si>
  <si>
    <t>70000740</t>
  </si>
  <si>
    <t>Kitty Kubo (Töövõtja)</t>
  </si>
  <si>
    <t>47202232736</t>
  </si>
  <si>
    <t>Kristi Kõrge (Töövõtja)</t>
  </si>
  <si>
    <t>48804156021</t>
  </si>
  <si>
    <t>Kultuuriministeerium (Partner)</t>
  </si>
  <si>
    <t>70000941</t>
  </si>
  <si>
    <t>Maa- ja Ruumiamet (Partner)</t>
  </si>
  <si>
    <t>70003098</t>
  </si>
  <si>
    <t>Meta Advisory Group OÜ (Töövõtja)</t>
  </si>
  <si>
    <t>11727998</t>
  </si>
  <si>
    <t>Mihkel Solvak (Töövõtja)</t>
  </si>
  <si>
    <t>38201222736</t>
  </si>
  <si>
    <t>Riigikantselei (Taotleja)</t>
  </si>
  <si>
    <t>70004809</t>
  </si>
  <si>
    <t>Ringa Raudla (Töövõtja)</t>
  </si>
  <si>
    <t>47911046010</t>
  </si>
  <si>
    <t>Rosenbrise OÜ (Töövõtja)</t>
  </si>
  <si>
    <t>16646075</t>
  </si>
  <si>
    <t>STACC OÜ (Töövõtja)</t>
  </si>
  <si>
    <t>11672027</t>
  </si>
  <si>
    <t>Sihtasutus Keskkonnainvesteeringute Keskus (Partner)</t>
  </si>
  <si>
    <t>90005946</t>
  </si>
  <si>
    <t>Statistikaamet (Partner)</t>
  </si>
  <si>
    <t>70000332</t>
  </si>
  <si>
    <t>TEXTA OÜ (Töövõtja)</t>
  </si>
  <si>
    <t>14029970</t>
  </si>
  <si>
    <t>Tallinna Tehnikaülikool (Töövõtja)</t>
  </si>
  <si>
    <t>74000323</t>
  </si>
  <si>
    <t>Tea Danilov (Töövõtja)</t>
  </si>
  <si>
    <t>47803074714</t>
  </si>
  <si>
    <t>Tervise ja Heaolu Infosüsteemide Keskus (Partner)</t>
  </si>
  <si>
    <t>70009770</t>
  </si>
  <si>
    <t>Terviseamet (Partner)</t>
  </si>
  <si>
    <t>70008799</t>
  </si>
  <si>
    <t>Viimsi Vallavalitsus (Partner)</t>
  </si>
  <si>
    <t>75021250</t>
  </si>
  <si>
    <t>Kuludokument</t>
  </si>
  <si>
    <t>Standardiseeritud ühikuhind</t>
  </si>
  <si>
    <t>Haridus- ja Teadusministeerium (70000740)</t>
  </si>
  <si>
    <t>Kultuuriministeerium (70000941)</t>
  </si>
  <si>
    <t>Maa- ja Ruumiamet (70003098)</t>
  </si>
  <si>
    <t>Riigikantselei (70004809)</t>
  </si>
  <si>
    <t>Sihtasutus Keskkonnainvesteeringute Keskus (90005946)</t>
  </si>
  <si>
    <t>Statistikaamet (70000332)</t>
  </si>
  <si>
    <t>Tervise ja Heaolu Infosüsteemide Keskus (70009770)</t>
  </si>
  <si>
    <t>Terviseamet (70008799)</t>
  </si>
  <si>
    <t>Viimsi Vallavalitsus (75021250)</t>
  </si>
  <si>
    <t>250237 (3-5) - Hankeleping (Meta Advisory Group OÜ)</t>
  </si>
  <si>
    <t>260571 (1) - Raamleping (reisikorraldus Riigikantselei) (Estravel Group AS)</t>
  </si>
  <si>
    <t>260571 (1-1) - Hankeleping 19.06.2023-19.06.2024 (Estravel Group AS)</t>
  </si>
  <si>
    <t>268902 (1) - Raamleping (STACC OÜ)</t>
  </si>
  <si>
    <t>268902 (1) - Raamleping (TEXTA OÜ)</t>
  </si>
  <si>
    <t>270779 (1) - Töövõtuleping L2494 (AS CGI Eesti)</t>
  </si>
  <si>
    <t>L23172 AdvokaadibürooPrioriLaw - L23172 Advokaadibüroo PrioriLaw OÜ (Advokaadibüroo PrioriLaw OÜ)</t>
  </si>
  <si>
    <t>L23189 Froggery OÜ - L23189 FROGGERY OÜ (FROGGERY OÜ)</t>
  </si>
  <si>
    <t>L23191 Tallinna Tehnikaülikool - L23191 Tallinna Tehnikaülikool, ekspertleping projekti „Uudsed tehnoloogilised lahendused keelatud esemete ja ainete avastamiseks vanglates“ toetamiseks (Tallinna Tehnikaülikool)</t>
  </si>
  <si>
    <t>L23216 GScan OÜ - L23216 GScan OÜ töövõtuleping (GScan OÜ)</t>
  </si>
  <si>
    <t>L2333 Käsundusleping TD - L2333 Käsundusleping TD (Tea Danilov)</t>
  </si>
  <si>
    <t>L2334 Käsundusleping MS - L2334 Käsundusleping MS (Mihkel Solvak)</t>
  </si>
  <si>
    <t>L2335 Käsundusleping RR - L2335 Käsundusleping RR (Ringa Raudla)</t>
  </si>
  <si>
    <t>L2338 Digistrati OÜ - L2338 Digistrati OÜ (Digistrati OÜ)</t>
  </si>
  <si>
    <t>L24142 Kitty Kubo - L24142 Kitty Kubo (Kitty Kubo)</t>
  </si>
  <si>
    <t>L24157 Rosenbrise OÜ - L24157 Rosenbrise OÜ (Rosenbrise OÜ)</t>
  </si>
  <si>
    <t>L2449 Tallinna Tehnikaülikool - L2449 Tallinna Tehnikaülikool (asfalt) (Tallinna Tehnikaülikool)</t>
  </si>
  <si>
    <t>L2488 Anni Lehari - L2488 Anni Lehari käsundusleping (Anni Lehari)</t>
  </si>
  <si>
    <t>L2491 Kristi Kõrge - L2491 Kristi Kõrge käsundusleping (Kristi Kõrge)</t>
  </si>
  <si>
    <t>Leping puudub</t>
  </si>
  <si>
    <t>14. 4.1.1.1. Maa-ameti innovatsiooniprojekt "Süvaõppe kasutusvõimalused ruumiandmete hõivel"</t>
  </si>
  <si>
    <t>15. 4.1.1.2. KIK innovatsiooniprojekt "DigiVesi: digitööriistad ühisveevärgi ja -kanalisatsiooni arengu juhtimiseks"</t>
  </si>
  <si>
    <t>17. 4.1.1.3. Viimsi valla innovatsiooniprojekt "Kohalikust toormest ligniini baasil jätkusuutliku süsinikuneutraalsete asfaltteekatendite väljatöötamine ja rakendamine Viimsi valla näitel"</t>
  </si>
  <si>
    <t>18. 4.1.1.4. Tervise ja Heaolu Infosüsteemide Keskuse innovatsiooniprojekt "Vähivaldkonna andmepõhise otsustamise juhtimislaua arendamine ja katsetamine"</t>
  </si>
  <si>
    <t>19. 4.1.1.5. Kultuuriministeeriumi innovatsiooniprojekt "Liikumisretsepti sekkumise väljatöötamine ja katsetamine"</t>
  </si>
  <si>
    <t>20. 4.1.1.6. HTM-i innovatsiooniprojekt "Kaasaegsest õpikäsitusest ja energiatõhususest lähtuv tehaseline renoveerimine Eesti masstoodetud haridushoonetes"</t>
  </si>
  <si>
    <t>21. 4.1.1.7. Terviseameti innovatsiooniprojekt "Hädaabiteenuste strateegilise juhtimise platvormi arendamine"</t>
  </si>
  <si>
    <t>22. 4.1.1.8. Statistikaameti innovatsiooniprojekt "Turvaline andmete ristkasutamine sektorite vahel"</t>
  </si>
  <si>
    <t>4. 4.1.1. Avaliku sektori innovatsiooniprojektid</t>
  </si>
  <si>
    <t>5. Projekte toetavad ja arendavad tegevused</t>
  </si>
  <si>
    <t>6. Personalikulud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</si>
  <si>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</si>
  <si>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</si>
  <si>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</si>
  <si>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</si>
  <si>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</si>
  <si>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</si>
  <si>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</si>
  <si>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</si>
  <si>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</si>
  <si>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</si>
  <si>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</si>
  <si>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</si>
  <si>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</si>
  <si>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</si>
  <si>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</si>
  <si>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</si>
  <si>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</si>
  <si>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</si>
  <si>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juuli</t>
  </si>
  <si>
    <t>august</t>
  </si>
  <si>
    <t>Norman Põder august 2025 projektijuhtimise töötasu
töökoormus 0,95</t>
  </si>
  <si>
    <t> Projekti "Liikumisretsepti sekkumise väljatöötamine ja katsetamine" juriidiline nõustamine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</si>
</sst>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4" x14ac:knownFonts="1">
    <font>
      <sz val="11"/>
      <color indexed="8"/>
      <name val="Aptos Narrow"/>
      <family val="2"/>
      <scheme val="minor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9"/>
      <color indexed="81"/>
      <name val="Segoe UI"/>
      <family val="2"/>
      <charset val="186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1" workbookViewId="0">
      <pane ySplit="2" topLeftCell="A3" activePane="bottomLeft" state="frozen"/>
      <selection pane="bottomLeft" activeCell="L4" sqref="L4"/>
    </sheetView>
  </sheetViews>
  <sheetFormatPr defaultRowHeight="15" x14ac:dyDescent="0.25"/>
  <cols>
    <col min="2" max="2" width="15.140625" bestFit="1" customWidth="1"/>
    <col min="3" max="3" width="22.140625" customWidth="1"/>
    <col min="4" max="4" width="11.42578125" customWidth="1"/>
    <col min="5" max="5" width="13.85546875" customWidth="1"/>
    <col min="6" max="6" width="15.28515625" customWidth="1"/>
    <col min="8" max="8" width="12.140625" customWidth="1"/>
    <col min="10" max="10" width="30.85546875" bestFit="1" customWidth="1"/>
    <col min="11" max="11" width="42.85546875" bestFit="1" customWidth="1"/>
    <col min="12" max="12" width="31.140625" bestFit="1" customWidth="1"/>
    <col min="13" max="13" width="31" customWidth="1"/>
    <col min="14" max="14" width="35.28515625" bestFit="1" customWidth="1"/>
    <col min="15" max="15" width="31" customWidth="1"/>
    <col min="16" max="16" width="13.140625" customWidth="1"/>
  </cols>
  <sheetData>
    <row r="1" spans="1:18" x14ac:dyDescent="0.25">
      <c r="A1" s="28" t="s">
        <v>104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8" t="s">
        <v>105</v>
      </c>
      <c r="O1" s="29"/>
      <c r="P1" s="29"/>
      <c r="Q1" s="29"/>
      <c r="R1" s="29"/>
    </row>
    <row r="2" spans="1:18" ht="89.25" x14ac:dyDescent="0.25">
      <c r="A2" s="2" t="s">
        <v>106</v>
      </c>
      <c r="B2" s="2" t="s">
        <v>4</v>
      </c>
      <c r="C2" s="2" t="s">
        <v>6</v>
      </c>
      <c r="D2" s="2" t="s">
        <v>107</v>
      </c>
      <c r="E2" s="2" t="s">
        <v>108</v>
      </c>
      <c r="F2" s="25" t="s">
        <v>109</v>
      </c>
      <c r="G2" s="2" t="s">
        <v>110</v>
      </c>
      <c r="H2" s="25" t="s">
        <v>111</v>
      </c>
      <c r="I2" s="2" t="s">
        <v>112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3</v>
      </c>
      <c r="O2" s="2" t="s">
        <v>117</v>
      </c>
      <c r="P2" s="2" t="s">
        <v>118</v>
      </c>
      <c r="Q2" s="2" t="s">
        <v>119</v>
      </c>
      <c r="R2" s="2" t="s">
        <v>120</v>
      </c>
    </row>
    <row r="3" spans="1:18" ht="39" x14ac:dyDescent="0.25">
      <c r="A3" s="3">
        <v>1</v>
      </c>
      <c r="B3" s="3" t="s">
        <v>62</v>
      </c>
      <c r="C3" s="22" t="s">
        <v>65</v>
      </c>
      <c r="D3" s="26">
        <v>45898</v>
      </c>
      <c r="E3" s="26">
        <v>45898</v>
      </c>
      <c r="F3" s="19">
        <v>45896</v>
      </c>
      <c r="G3" s="23" t="s">
        <v>123</v>
      </c>
      <c r="H3" s="24">
        <v>696841.1</v>
      </c>
      <c r="I3" s="13">
        <v>0</v>
      </c>
      <c r="J3" s="20" t="s">
        <v>30</v>
      </c>
      <c r="K3" s="20">
        <v>70000941</v>
      </c>
      <c r="L3" s="3" t="s">
        <v>92</v>
      </c>
      <c r="M3" s="3" t="s">
        <v>0</v>
      </c>
      <c r="N3" s="18" t="s">
        <v>97</v>
      </c>
      <c r="O3" s="3" t="s">
        <v>124</v>
      </c>
      <c r="P3" s="16">
        <v>4065.98</v>
      </c>
      <c r="Q3" s="15"/>
      <c r="R3" s="16">
        <v>4065.98</v>
      </c>
    </row>
    <row r="4" spans="1:18" ht="38.25" x14ac:dyDescent="0.25">
      <c r="A4" s="4">
        <v>2</v>
      </c>
      <c r="B4" s="4" t="s">
        <v>62</v>
      </c>
      <c r="C4" s="4" t="s">
        <v>65</v>
      </c>
      <c r="D4" s="8">
        <v>45860</v>
      </c>
      <c r="E4" s="9">
        <v>45845</v>
      </c>
      <c r="F4" s="10">
        <v>45845</v>
      </c>
      <c r="G4" s="27" t="s">
        <v>122</v>
      </c>
      <c r="H4" s="12">
        <v>759.5</v>
      </c>
      <c r="I4" s="13">
        <v>0</v>
      </c>
      <c r="J4" s="4" t="s">
        <v>12</v>
      </c>
      <c r="K4" s="4" t="str">
        <f>IF(ISNA(VLOOKUP(J4,docIssuerPartnersRegNo,2,FALSE)),"",VLOOKUP(J4,docIssuerPartnersRegNo,2,FALSE))</f>
        <v>14511075</v>
      </c>
      <c r="L4" s="4" t="s">
        <v>92</v>
      </c>
      <c r="M4" s="4" t="s">
        <v>0</v>
      </c>
      <c r="N4" s="4" t="s">
        <v>97</v>
      </c>
      <c r="O4" s="3" t="s">
        <v>125</v>
      </c>
      <c r="P4" s="14">
        <v>612.5</v>
      </c>
      <c r="Q4" s="15">
        <v>147</v>
      </c>
      <c r="R4" s="16">
        <f>SUM(main!P4:'main'!Q4)</f>
        <v>759.5</v>
      </c>
    </row>
    <row r="5" spans="1:18" hidden="1" x14ac:dyDescent="0.25">
      <c r="A5" s="5"/>
      <c r="B5" s="5" t="s">
        <v>62</v>
      </c>
      <c r="C5" s="5"/>
      <c r="D5" s="8"/>
      <c r="E5" s="9"/>
      <c r="F5" s="10"/>
      <c r="G5" s="11" t="s">
        <v>0</v>
      </c>
      <c r="H5" s="12"/>
      <c r="I5" s="13">
        <v>0</v>
      </c>
      <c r="J5" s="5"/>
      <c r="K5" s="5" t="str">
        <f>IF(ISNA(VLOOKUP(J5,docIssuerPartnersRegNo,2,FALSE)),"",VLOOKUP(J5,docIssuerPartnersRegNo,2,FALSE))</f>
        <v/>
      </c>
      <c r="L5" s="5"/>
      <c r="M5" s="5" t="s">
        <v>0</v>
      </c>
      <c r="N5" s="5"/>
      <c r="O5" s="5" t="s">
        <v>0</v>
      </c>
      <c r="P5" s="14"/>
      <c r="Q5" s="15"/>
      <c r="R5" s="16">
        <f>SUM(main!P5:'main'!Q5)</f>
        <v>0</v>
      </c>
    </row>
    <row r="6" spans="1:18" hidden="1" x14ac:dyDescent="0.25">
      <c r="A6" s="6"/>
      <c r="B6" s="6" t="s">
        <v>62</v>
      </c>
      <c r="C6" s="6"/>
      <c r="D6" s="8"/>
      <c r="E6" s="9"/>
      <c r="F6" s="10"/>
      <c r="G6" s="11" t="s">
        <v>0</v>
      </c>
      <c r="H6" s="12"/>
      <c r="I6" s="13">
        <v>0</v>
      </c>
      <c r="J6" s="6"/>
      <c r="K6" s="6" t="str">
        <f>IF(ISNA(VLOOKUP(J6,docIssuerPartnersRegNo,2,FALSE)),"",VLOOKUP(J6,docIssuerPartnersRegNo,2,FALSE))</f>
        <v/>
      </c>
      <c r="L6" s="6"/>
      <c r="M6" s="6" t="s">
        <v>0</v>
      </c>
      <c r="N6" s="6"/>
      <c r="O6" s="6" t="s">
        <v>0</v>
      </c>
      <c r="P6" s="14"/>
      <c r="Q6" s="15"/>
      <c r="R6" s="16">
        <f>SUM(main!P6:'main'!Q6)</f>
        <v>0</v>
      </c>
    </row>
    <row r="7" spans="1:18" hidden="1" x14ac:dyDescent="0.25">
      <c r="A7" s="7"/>
      <c r="B7" s="7" t="s">
        <v>62</v>
      </c>
      <c r="C7" s="7"/>
      <c r="D7" s="8"/>
      <c r="E7" s="9"/>
      <c r="F7" s="10"/>
      <c r="G7" s="11" t="s">
        <v>0</v>
      </c>
      <c r="H7" s="12"/>
      <c r="I7" s="13">
        <v>0</v>
      </c>
      <c r="J7" s="7"/>
      <c r="K7" s="7" t="str">
        <f>IF(ISNA(VLOOKUP(J7,docIssuerPartnersRegNo,2,FALSE)),"",VLOOKUP(J7,docIssuerPartnersRegNo,2,FALSE))</f>
        <v/>
      </c>
      <c r="L7" s="7"/>
      <c r="M7" s="7" t="s">
        <v>0</v>
      </c>
      <c r="N7" s="7"/>
      <c r="O7" s="7" t="s">
        <v>0</v>
      </c>
      <c r="P7" s="14"/>
      <c r="Q7" s="15"/>
      <c r="R7" s="16">
        <f>SUM(main!P7:'main'!Q7)</f>
        <v>0</v>
      </c>
    </row>
    <row r="8" spans="1:18" x14ac:dyDescent="0.25">
      <c r="A8" s="17" t="s">
        <v>121</v>
      </c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21"/>
      <c r="H8" s="17">
        <f>SUM(main!H3:'main'!H7)</f>
        <v>697600.6</v>
      </c>
      <c r="I8" s="17">
        <f>SUM(main!I3:'main'!I7)</f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>
        <f>SUM(main!P3:'main'!P7)</f>
        <v>4678.4799999999996</v>
      </c>
      <c r="Q8" s="17">
        <f>SUM(main!Q3:'main'!Q7)</f>
        <v>147</v>
      </c>
      <c r="R8" s="17">
        <f>SUM(main!R3:'main'!R7)</f>
        <v>4825.4799999999996</v>
      </c>
    </row>
  </sheetData>
  <autoFilter ref="A2:R7" xr:uid="{00000000-0009-0000-0000-000000000000}"/>
  <mergeCells count="2">
    <mergeCell ref="A1:M1"/>
    <mergeCell ref="N1:R1"/>
  </mergeCells>
  <dataValidations count="32">
    <dataValidation type="whole" operator="greaterThan" allowBlank="1" showErrorMessage="1" errorTitle="Sisestati lubamatu väärtus." error="Välja väärtuseks peab olema positiivne täisarv." sqref="A3:A7" xr:uid="{A2B913C7-4E99-4C7B-B45D-DFD375439D42}">
      <formula1>0</formula1>
    </dataValidation>
    <dataValidation type="list" showErrorMessage="1" errorTitle="Sisestati lubamatu väärtus." error="Sisestatud väärtus ei kuulu lubatud väärtuste hulka." sqref="B3:B7" xr:uid="{547A26B6-7BEF-499A-96CC-74861236C4C1}">
      <formula1>invoiceFlatRateTypes</formula1>
    </dataValidation>
    <dataValidation type="list" showErrorMessage="1" errorTitle="Sisestati lubamatu väärtus." error="Sisestatud väärtus ei kuulu lubatud väärtuste hulka." sqref="C3:C7" xr:uid="{5C023985-00CF-4BA8-A32A-C5781F7B8492}">
      <formula1>projectPartners</formula1>
    </dataValidation>
    <dataValidation type="custom" allowBlank="1" showErrorMessage="1" errorTitle="Sisestati lubamatu väärtus." error="Välja lubatud pikkus on 1000 tähemärki." sqref="G3:G7" xr:uid="{4E7C9964-C560-44EA-8B04-5D873F266624}">
      <formula1>LEN(G3)&lt;=1000</formula1>
    </dataValidation>
    <dataValidation type="custom" allowBlank="1" showErrorMessage="1" errorTitle="Sisestati lubamatu väärtus." error="Välja lubatud pikkus on 1000 tähemärki." sqref="G3:G7" xr:uid="{AB444D40-ED5B-4715-A279-55FB70BD6BF0}">
      <formula1>LEN(G4)&lt;=1000</formula1>
    </dataValidation>
    <dataValidation type="custom" allowBlank="1" showErrorMessage="1" errorTitle="Sisestati lubamatu väärtus." error="Välja lubatud pikkus on 1000 tähemärki." sqref="G3:G7" xr:uid="{06866524-BAC0-44A8-96FE-6C95A67649A7}">
      <formula1>LEN(G5)&lt;=1000</formula1>
    </dataValidation>
    <dataValidation type="custom" allowBlank="1" showErrorMessage="1" errorTitle="Sisestati lubamatu väärtus." error="Välja lubatud pikkus on 1000 tähemärki." sqref="G3:G7" xr:uid="{E701FB73-386B-428A-A137-FE1DECF79D3E}">
      <formula1>LEN(G6)&lt;=1000</formula1>
    </dataValidation>
    <dataValidation type="custom" allowBlank="1" showErrorMessage="1" errorTitle="Sisestati lubamatu väärtus." error="Välja lubatud pikkus on 1000 tähemärki." sqref="G3:G7" xr:uid="{561CC6A1-4241-4A4C-88EE-FE311DC884F4}">
      <formula1>LEN(G7)&lt;=1000</formula1>
    </dataValidation>
    <dataValidation type="decimal" operator="greaterThanOrEqual" allowBlank="1" showErrorMessage="1" errorTitle="Sisestati lubamatu väärtus." error="Välja väärtus peab olema null või nullist suurem arv." sqref="H3:I7 P3:R7" xr:uid="{C3994CA7-A9FA-4C91-97A9-BCA07F267276}">
      <formula1>0</formula1>
    </dataValidation>
    <dataValidation type="decimal" operator="greaterThan" allowBlank="1" showErrorMessage="1" errorTitle="Sisestati lubamatu väärtus." error="Välja väärtus peab olema nullist suurem arv." sqref="P3 H3:H7 R3:R7" xr:uid="{88F89B32-8F4E-4357-9F79-EFAAAE61C5CC}">
      <formula1>0</formula1>
    </dataValidation>
    <dataValidation type="list" allowBlank="1" sqref="J3:J7" xr:uid="{30242695-DAC3-492D-B0E1-1ACE1260C00A}">
      <formula1>docIssuerPartners</formula1>
    </dataValidation>
    <dataValidation type="list" allowBlank="1" showErrorMessage="1" errorTitle="Sisestati lubamatu väärtus." error="Sisestatud väärtus ei kuulu lubatud väärtuste hulka." sqref="L3:L7" xr:uid="{AD767C12-C466-4EF2-8A33-4D90052273BD}">
      <formula1>projectContracts</formula1>
    </dataValidation>
    <dataValidation type="custom" allowBlank="1" showErrorMessage="1" errorTitle="Sisestati lubamatu väärtus." error="Välja lubatud pikkus on 2000 tähemärki." sqref="M3:M7" xr:uid="{2E62A1DD-CEAB-4575-97A2-638B00BCBF1E}">
      <formula1>LEN(M3)&lt;=2000</formula1>
    </dataValidation>
    <dataValidation type="custom" allowBlank="1" showErrorMessage="1" errorTitle="Sisestati lubamatu väärtus." error="Välja lubatud pikkus on 2000 tähemärki." sqref="M3:M7" xr:uid="{24A44456-CCB1-4D30-9BF7-F90A281F7AD5}">
      <formula1>LEN(M4)&lt;=2000</formula1>
    </dataValidation>
    <dataValidation type="custom" allowBlank="1" showErrorMessage="1" errorTitle="Sisestati lubamatu väärtus." error="Välja lubatud pikkus on 2000 tähemärki." sqref="M3:M7" xr:uid="{EC03E57F-318E-4662-A530-B868A10A46BE}">
      <formula1>LEN(M5)&lt;=2000</formula1>
    </dataValidation>
    <dataValidation type="custom" allowBlank="1" showErrorMessage="1" errorTitle="Sisestati lubamatu väärtus." error="Välja lubatud pikkus on 2000 tähemärki." sqref="M3:M7" xr:uid="{8C91A02A-A4CC-461B-8080-ACF174286444}">
      <formula1>LEN(M6)&lt;=2000</formula1>
    </dataValidation>
    <dataValidation type="custom" allowBlank="1" showErrorMessage="1" errorTitle="Sisestati lubamatu väärtus." error="Välja lubatud pikkus on 2000 tähemärki." sqref="M3:M7" xr:uid="{A8ABC587-028F-49F1-8EEC-5CB4697FF080}">
      <formula1>LEN(M7)&lt;=2000</formula1>
    </dataValidation>
    <dataValidation type="list" showErrorMessage="1" errorTitle="Sisestati lubamatu väärtus." error="Sisestatud väärtus ei kuulu lubatud väärtuste hulka." sqref="N4:N7" xr:uid="{992A1892-77F9-424D-842F-D575365B7B65}">
      <formula1>projectActivities</formula1>
    </dataValidation>
    <dataValidation type="custom" allowBlank="1" showErrorMessage="1" errorTitle="Sisestati lubamatu väärtus." error="Välja lubatud pikkus on 500 tähemärki." sqref="O3:O7" xr:uid="{8596F331-9408-4E5E-85A0-8E5FF8827F47}">
      <formula1>LEN(O3)&lt;=500</formula1>
    </dataValidation>
    <dataValidation type="custom" allowBlank="1" showErrorMessage="1" errorTitle="Sisestati lubamatu väärtus." error="Välja lubatud pikkus on 500 tähemärki." sqref="O3:O7" xr:uid="{F442C377-79EA-4849-B874-AC2D4C1138A9}">
      <formula1>LEN(O4)&lt;=500</formula1>
    </dataValidation>
    <dataValidation type="custom" allowBlank="1" showErrorMessage="1" errorTitle="Sisestati lubamatu väärtus." error="Välja lubatud pikkus on 500 tähemärki." sqref="O3:O7" xr:uid="{C64F8A0D-7483-4859-8369-8EAECBCF4993}">
      <formula1>LEN(O5)&lt;=500</formula1>
    </dataValidation>
    <dataValidation type="custom" allowBlank="1" showErrorMessage="1" errorTitle="Sisestati lubamatu väärtus." error="Välja lubatud pikkus on 500 tähemärki." sqref="O3:O7" xr:uid="{CFB805F3-FA07-47E5-8C41-033B3132A657}">
      <formula1>LEN(O6)&lt;=500</formula1>
    </dataValidation>
    <dataValidation type="custom" allowBlank="1" showErrorMessage="1" errorTitle="Sisestati lubamatu väärtus." error="Välja lubatud pikkus on 500 tähemärki." sqref="O3:O7" xr:uid="{404AD184-0219-40BC-B1A6-2B6E848BC704}">
      <formula1>LEN(O7)&lt;=500</formula1>
    </dataValidation>
    <dataValidation type="custom" allowBlank="1" showErrorMessage="1" errorTitle="Sisestati lubamatu väärtus." error="Välja lubatud pikkus on 20 tähemärki." sqref="K4:K7 J3" xr:uid="{59D976B8-529C-4AC2-83A0-A6B6B8D9BB51}">
      <formula1>LEN(J3)&lt;=20</formula1>
    </dataValidation>
    <dataValidation type="custom" allowBlank="1" showErrorMessage="1" errorTitle="Sisestati lubamatu väärtus." error="Välja lubatud pikkus on 20 tähemärki." sqref="K4:K7" xr:uid="{27B60671-622B-4E75-ABD5-C00BDF70F767}">
      <formula1>LEN(K5)&lt;=20</formula1>
    </dataValidation>
    <dataValidation type="custom" allowBlank="1" showErrorMessage="1" errorTitle="Sisestati lubamatu väärtus." error="Välja lubatud pikkus on 20 tähemärki." sqref="J3" xr:uid="{968456D4-D063-4390-A138-16876F0A68C1}">
      <formula1>LEN(K4)&lt;=20</formula1>
    </dataValidation>
    <dataValidation type="custom" allowBlank="1" showErrorMessage="1" errorTitle="Sisestati lubamatu väärtus." error="Välja lubatud pikkus on 20 tähemärki." sqref="K4:K7" xr:uid="{ABE0CE13-C55C-46E1-94AB-A4BA5DD748DF}">
      <formula1>LEN(K6)&lt;=20</formula1>
    </dataValidation>
    <dataValidation type="custom" allowBlank="1" showErrorMessage="1" errorTitle="Sisestati lubamatu väärtus." error="Välja lubatud pikkus on 20 tähemärki." sqref="J3" xr:uid="{3ED79085-07AB-4A9E-8555-0252062EE77E}">
      <formula1>LEN(K5)&lt;=20</formula1>
    </dataValidation>
    <dataValidation type="custom" allowBlank="1" showErrorMessage="1" errorTitle="Sisestati lubamatu väärtus." error="Välja lubatud pikkus on 20 tähemärki." sqref="K4:K7" xr:uid="{4636013E-7C72-446F-88B1-1C55876E6F1B}">
      <formula1>LEN(K7)&lt;=20</formula1>
    </dataValidation>
    <dataValidation type="custom" allowBlank="1" showErrorMessage="1" errorTitle="Sisestati lubamatu väärtus." error="Välja lubatud pikkus on 20 tähemärki." sqref="J3" xr:uid="{2C181B72-43F6-4E0C-ACA7-0BC984AB62B2}">
      <formula1>LEN(K6)&lt;=20</formula1>
    </dataValidation>
    <dataValidation type="custom" allowBlank="1" showErrorMessage="1" errorTitle="Sisestati lubamatu väärtus." error="Välja lubatud pikkus on 20 tähemärki." sqref="K4:K7" xr:uid="{8717685C-E0EE-4640-9568-7B0082CD2948}">
      <formula1>LEN(K8)&lt;=20</formula1>
    </dataValidation>
    <dataValidation type="custom" allowBlank="1" showErrorMessage="1" errorTitle="Sisestati lubamatu väärtus." error="Välja lubatud pikkus on 20 tähemärki." sqref="J3" xr:uid="{77B1427A-4F42-4233-A2CD-704CF0F99A7A}">
      <formula1>LEN(K7)&lt;=20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workbookViewId="0"/>
  </sheetViews>
  <sheetFormatPr defaultRowHeight="15" x14ac:dyDescent="0.25"/>
  <cols>
    <col min="1" max="1" width="21.42578125" bestFit="1" customWidth="1"/>
    <col min="2" max="2" width="33.42578125" bestFit="1" customWidth="1"/>
    <col min="3" max="3" width="35.28515625" bestFit="1" customWidth="1"/>
    <col min="5" max="5" width="15.140625" bestFit="1" customWidth="1"/>
    <col min="7" max="7" width="18.140625" bestFit="1" customWidth="1"/>
    <col min="9" max="9" width="32" bestFit="1" customWidth="1"/>
    <col min="11" max="11" width="21.5703125" bestFit="1" customWidth="1"/>
    <col min="13" max="14" width="11.140625" bestFit="1" customWidth="1"/>
  </cols>
  <sheetData>
    <row r="1" spans="1:14" x14ac:dyDescent="0.2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25">
      <c r="C2" t="s">
        <v>93</v>
      </c>
      <c r="E2" t="s">
        <v>62</v>
      </c>
      <c r="G2" t="s">
        <v>63</v>
      </c>
      <c r="I2" t="s">
        <v>64</v>
      </c>
      <c r="K2" t="s">
        <v>73</v>
      </c>
    </row>
    <row r="3" spans="1:14" x14ac:dyDescent="0.25">
      <c r="A3" t="s">
        <v>10</v>
      </c>
      <c r="B3" t="s">
        <v>11</v>
      </c>
      <c r="C3" t="s">
        <v>94</v>
      </c>
      <c r="I3" t="s">
        <v>65</v>
      </c>
      <c r="K3" t="s">
        <v>74</v>
      </c>
    </row>
    <row r="4" spans="1:14" x14ac:dyDescent="0.25">
      <c r="A4" t="s">
        <v>12</v>
      </c>
      <c r="B4" t="s">
        <v>13</v>
      </c>
      <c r="C4" t="s">
        <v>95</v>
      </c>
      <c r="I4" t="s">
        <v>66</v>
      </c>
      <c r="K4" t="s">
        <v>75</v>
      </c>
    </row>
    <row r="5" spans="1:14" x14ac:dyDescent="0.25">
      <c r="A5" t="s">
        <v>14</v>
      </c>
      <c r="B5" t="s">
        <v>15</v>
      </c>
      <c r="C5" t="s">
        <v>96</v>
      </c>
      <c r="I5" t="s">
        <v>67</v>
      </c>
      <c r="K5" t="s">
        <v>76</v>
      </c>
    </row>
    <row r="6" spans="1:14" x14ac:dyDescent="0.25">
      <c r="A6" t="s">
        <v>16</v>
      </c>
      <c r="B6" t="s">
        <v>17</v>
      </c>
      <c r="C6" t="s">
        <v>97</v>
      </c>
      <c r="I6" t="s">
        <v>68</v>
      </c>
      <c r="K6" t="s">
        <v>77</v>
      </c>
    </row>
    <row r="7" spans="1:14" x14ac:dyDescent="0.25">
      <c r="A7" t="s">
        <v>18</v>
      </c>
      <c r="B7" t="s">
        <v>19</v>
      </c>
      <c r="C7" t="s">
        <v>98</v>
      </c>
      <c r="I7" t="s">
        <v>69</v>
      </c>
      <c r="K7" t="s">
        <v>78</v>
      </c>
    </row>
    <row r="8" spans="1:14" x14ac:dyDescent="0.25">
      <c r="A8" t="s">
        <v>20</v>
      </c>
      <c r="B8" t="s">
        <v>21</v>
      </c>
      <c r="C8" t="s">
        <v>99</v>
      </c>
      <c r="I8" t="s">
        <v>70</v>
      </c>
      <c r="K8" t="s">
        <v>79</v>
      </c>
    </row>
    <row r="9" spans="1:14" x14ac:dyDescent="0.25">
      <c r="A9" t="s">
        <v>22</v>
      </c>
      <c r="B9" t="s">
        <v>23</v>
      </c>
      <c r="C9" t="s">
        <v>100</v>
      </c>
      <c r="I9" t="s">
        <v>71</v>
      </c>
      <c r="K9" t="s">
        <v>80</v>
      </c>
    </row>
    <row r="10" spans="1:14" x14ac:dyDescent="0.25">
      <c r="A10" t="s">
        <v>24</v>
      </c>
      <c r="B10" t="s">
        <v>25</v>
      </c>
      <c r="C10" t="s">
        <v>101</v>
      </c>
      <c r="I10" t="s">
        <v>72</v>
      </c>
      <c r="K10" t="s">
        <v>81</v>
      </c>
    </row>
    <row r="11" spans="1:14" x14ac:dyDescent="0.25">
      <c r="A11" t="s">
        <v>26</v>
      </c>
      <c r="B11" t="s">
        <v>27</v>
      </c>
      <c r="C11" t="s">
        <v>102</v>
      </c>
      <c r="K11" t="s">
        <v>82</v>
      </c>
    </row>
    <row r="12" spans="1:14" x14ac:dyDescent="0.25">
      <c r="A12" t="s">
        <v>28</v>
      </c>
      <c r="B12" t="s">
        <v>29</v>
      </c>
      <c r="C12" t="s">
        <v>103</v>
      </c>
      <c r="K12" t="s">
        <v>83</v>
      </c>
    </row>
    <row r="13" spans="1:14" x14ac:dyDescent="0.25">
      <c r="A13" t="s">
        <v>30</v>
      </c>
      <c r="B13" t="s">
        <v>31</v>
      </c>
      <c r="K13" t="s">
        <v>84</v>
      </c>
    </row>
    <row r="14" spans="1:14" x14ac:dyDescent="0.25">
      <c r="A14" t="s">
        <v>32</v>
      </c>
      <c r="B14" t="s">
        <v>33</v>
      </c>
      <c r="K14" t="s">
        <v>85</v>
      </c>
    </row>
    <row r="15" spans="1:14" x14ac:dyDescent="0.25">
      <c r="A15" t="s">
        <v>34</v>
      </c>
      <c r="B15" t="s">
        <v>35</v>
      </c>
      <c r="K15" t="s">
        <v>86</v>
      </c>
    </row>
    <row r="16" spans="1:14" x14ac:dyDescent="0.25">
      <c r="A16" t="s">
        <v>36</v>
      </c>
      <c r="B16" t="s">
        <v>37</v>
      </c>
      <c r="K16" t="s">
        <v>87</v>
      </c>
    </row>
    <row r="17" spans="1:11" x14ac:dyDescent="0.25">
      <c r="A17" t="s">
        <v>38</v>
      </c>
      <c r="B17" t="s">
        <v>39</v>
      </c>
      <c r="K17" t="s">
        <v>88</v>
      </c>
    </row>
    <row r="18" spans="1:11" x14ac:dyDescent="0.25">
      <c r="A18" t="s">
        <v>40</v>
      </c>
      <c r="B18" t="s">
        <v>41</v>
      </c>
      <c r="K18" t="s">
        <v>89</v>
      </c>
    </row>
    <row r="19" spans="1:11" x14ac:dyDescent="0.25">
      <c r="A19" t="s">
        <v>42</v>
      </c>
      <c r="B19" t="s">
        <v>43</v>
      </c>
      <c r="K19" t="s">
        <v>90</v>
      </c>
    </row>
    <row r="20" spans="1:11" x14ac:dyDescent="0.25">
      <c r="A20" t="s">
        <v>44</v>
      </c>
      <c r="B20" t="s">
        <v>45</v>
      </c>
      <c r="K20" t="s">
        <v>91</v>
      </c>
    </row>
    <row r="21" spans="1:11" x14ac:dyDescent="0.25">
      <c r="A21" t="s">
        <v>46</v>
      </c>
      <c r="B21" t="s">
        <v>47</v>
      </c>
      <c r="K21" t="s">
        <v>92</v>
      </c>
    </row>
    <row r="22" spans="1:11" x14ac:dyDescent="0.25">
      <c r="A22" t="s">
        <v>48</v>
      </c>
      <c r="B22" t="s">
        <v>49</v>
      </c>
    </row>
    <row r="23" spans="1:11" x14ac:dyDescent="0.25">
      <c r="A23" t="s">
        <v>50</v>
      </c>
      <c r="B23" t="s">
        <v>51</v>
      </c>
    </row>
    <row r="24" spans="1:11" x14ac:dyDescent="0.25">
      <c r="A24" t="s">
        <v>52</v>
      </c>
      <c r="B24" t="s">
        <v>53</v>
      </c>
    </row>
    <row r="25" spans="1:11" x14ac:dyDescent="0.25">
      <c r="A25" t="s">
        <v>54</v>
      </c>
      <c r="B25" t="s">
        <v>55</v>
      </c>
    </row>
    <row r="26" spans="1:11" x14ac:dyDescent="0.25">
      <c r="A26" t="s">
        <v>56</v>
      </c>
      <c r="B26" t="s">
        <v>57</v>
      </c>
    </row>
    <row r="27" spans="1:11" x14ac:dyDescent="0.25">
      <c r="A27" t="s">
        <v>58</v>
      </c>
      <c r="B27" t="s">
        <v>59</v>
      </c>
    </row>
    <row r="28" spans="1:11" x14ac:dyDescent="0.25">
      <c r="A28" t="s">
        <v>60</v>
      </c>
      <c r="B2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7</vt:i4>
      </vt:variant>
    </vt:vector>
  </HeadingPairs>
  <TitlesOfParts>
    <vt:vector size="8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Norman</cp:lastModifiedBy>
  <dcterms:created xsi:type="dcterms:W3CDTF">2025-03-14T10:10:43Z</dcterms:created>
  <dcterms:modified xsi:type="dcterms:W3CDTF">2025-09-09T13:09:48Z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2025-04-10T10:40:12Z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bf8b6fd3-0237-4543-9b9b-ccf8e88fb08a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